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рейтинг по открытости бюджетных данных\2023\аналитические данные за 9 мес. 2023\"/>
    </mc:Choice>
  </mc:AlternateContent>
  <bookViews>
    <workbookView xWindow="-108" yWindow="-108" windowWidth="23256" windowHeight="12600"/>
  </bookViews>
  <sheets>
    <sheet name="Приложение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3" l="1"/>
  <c r="F32" i="3" s="1"/>
  <c r="F25" i="3"/>
  <c r="F17" i="3"/>
  <c r="F11" i="3"/>
  <c r="F9" i="3"/>
  <c r="F7" i="3"/>
  <c r="F6" i="3" l="1"/>
  <c r="F5" i="3" s="1"/>
  <c r="F4" i="3" s="1"/>
  <c r="D33" i="3"/>
  <c r="D32" i="3" s="1"/>
  <c r="C33" i="3"/>
  <c r="C32" i="3" s="1"/>
  <c r="E33" i="3" l="1"/>
  <c r="G32" i="3"/>
  <c r="G33" i="3"/>
  <c r="E32" i="3" l="1"/>
  <c r="D9" i="3"/>
  <c r="G8" i="3" l="1"/>
  <c r="G10" i="3"/>
  <c r="G12" i="3"/>
  <c r="G13" i="3"/>
  <c r="G15" i="3"/>
  <c r="G18" i="3"/>
  <c r="G19" i="3"/>
  <c r="G21" i="3"/>
  <c r="G22" i="3"/>
  <c r="G23" i="3"/>
  <c r="G24" i="3"/>
  <c r="G26" i="3"/>
  <c r="G27" i="3"/>
  <c r="G28" i="3"/>
  <c r="G29" i="3"/>
  <c r="G30" i="3"/>
  <c r="G31" i="3"/>
  <c r="G34" i="3"/>
  <c r="G35" i="3"/>
  <c r="G36" i="3"/>
  <c r="G40" i="3"/>
  <c r="G41" i="3"/>
  <c r="E8" i="3"/>
  <c r="E10" i="3"/>
  <c r="E12" i="3"/>
  <c r="E15" i="3"/>
  <c r="E18" i="3"/>
  <c r="E19" i="3"/>
  <c r="E21" i="3"/>
  <c r="E22" i="3"/>
  <c r="E23" i="3"/>
  <c r="E24" i="3"/>
  <c r="E26" i="3"/>
  <c r="E27" i="3"/>
  <c r="E28" i="3"/>
  <c r="E29" i="3"/>
  <c r="E30" i="3"/>
  <c r="E31" i="3"/>
  <c r="E34" i="3"/>
  <c r="E35" i="3"/>
  <c r="E36" i="3"/>
  <c r="D25" i="3"/>
  <c r="G25" i="3" s="1"/>
  <c r="D17" i="3"/>
  <c r="G17" i="3" s="1"/>
  <c r="D11" i="3"/>
  <c r="G9" i="3"/>
  <c r="D7" i="3"/>
  <c r="C25" i="3"/>
  <c r="C17" i="3"/>
  <c r="C11" i="3"/>
  <c r="C9" i="3"/>
  <c r="C7" i="3"/>
  <c r="G11" i="3" l="1"/>
  <c r="D6" i="3"/>
  <c r="G6" i="3" s="1"/>
  <c r="C6" i="3"/>
  <c r="G7" i="3"/>
  <c r="E25" i="3"/>
  <c r="E17" i="3"/>
  <c r="E11" i="3"/>
  <c r="E9" i="3"/>
  <c r="E7" i="3"/>
  <c r="D5" i="3" l="1"/>
  <c r="G5" i="3" s="1"/>
  <c r="C5" i="3"/>
  <c r="E6" i="3"/>
  <c r="D4" i="3" l="1"/>
  <c r="G4" i="3" s="1"/>
  <c r="E5" i="3"/>
  <c r="C4" i="3"/>
  <c r="E4" i="3" l="1"/>
</calcChain>
</file>

<file path=xl/sharedStrings.xml><?xml version="1.0" encoding="utf-8"?>
<sst xmlns="http://schemas.openxmlformats.org/spreadsheetml/2006/main" count="81" uniqueCount="80">
  <si>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</si>
  <si>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</si>
  <si>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</si>
  <si>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</si>
  <si>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</si>
  <si>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</si>
  <si>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</si>
  <si>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</si>
  <si>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</si>
  <si>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</si>
  <si>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</si>
  <si>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</si>
  <si>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</si>
  <si>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</si>
  <si>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</si>
  <si>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</si>
  <si>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</si>
  <si>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</si>
  <si>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</si>
  <si>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</si>
  <si>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</si>
  <si>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</si>
  <si>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</si>
  <si>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</si>
  <si>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</si>
  <si>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</si>
  <si>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</si>
  <si>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</si>
  <si>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</si>
  <si>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</si>
  <si>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</si>
  <si>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</si>
  <si>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</si>
  <si>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</si>
  <si>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</si>
  <si>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</si>
  <si>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</si>
  <si>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</si>
  <si>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</si>
  <si>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</si>
  <si>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</si>
  <si>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</si>
  <si>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</si>
  <si>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</si>
  <si>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</si>
  <si>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</si>
  <si>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</si>
  <si>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</si>
  <si>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</si>
  <si>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</si>
  <si>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</si>
  <si>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</si>
  <si>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</si>
  <si>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</si>
  <si>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</si>
  <si>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</si>
  <si>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</si>
  <si>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</si>
  <si>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</si>
  <si>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</si>
  <si>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</si>
  <si>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</si>
  <si>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</si>
  <si>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</si>
  <si>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</si>
  <si>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</si>
  <si>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</si>
  <si>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</si>
  <si>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</si>
  <si>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</si>
  <si>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2 02 20000 00 0000 150</t>
  </si>
  <si>
    <t>2 02 30000 00 0000 150</t>
  </si>
  <si>
    <t>2 02 40000 00 0000 150</t>
  </si>
  <si>
    <r>
      <t>Cведения об исполнении бюджета городского округа Серебряные Пруды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
 (по состоянию на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0" tint="-0.499984740745262"/>
        <rFont val="Times New Roman"/>
        <family val="1"/>
        <charset val="204"/>
      </rPr>
      <t>01.10.2023 года</t>
    </r>
    <r>
      <rPr>
        <b/>
        <sz val="11"/>
        <rFont val="Times New Roman"/>
        <family val="1"/>
        <charset val="204"/>
      </rPr>
      <t>)</t>
    </r>
  </si>
  <si>
    <r>
      <t xml:space="preserve">План по решению о бюджете на </t>
    </r>
    <r>
      <rPr>
        <i/>
        <sz val="9"/>
        <color theme="0" tint="-0.499984740745262"/>
        <rFont val="Times New Roman"/>
        <family val="1"/>
        <charset val="204"/>
      </rPr>
      <t>2023 год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</si>
  <si>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01.10.2023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</si>
  <si>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% исполнение годового плана по состоянию на </t>
    </r>
    <r>
      <rPr>
        <i/>
        <sz val="9"/>
        <color theme="0" tint="-0.499984740745262"/>
        <rFont val="Times New Roman"/>
        <family val="1"/>
        <charset val="204"/>
      </rPr>
      <t>01.10.2023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</si>
  <si>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01.10.2022</t>
    </r>
    <r>
      <rPr>
        <sz val="9"/>
        <color rgb="FF000000"/>
        <rFont val="Times New Roman"/>
        <family val="1"/>
        <charset val="204"/>
      </rPr>
      <t>, тыс. руб.</t>
    </r>
  </si>
  <si>
    <t>1 05 07 000 00 0000 110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</si>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</sst>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0" fontId="5" fillId="0" borderId="1" xfId="0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zoomScaleNormal="100" workbookViewId="0">
      <selection activeCell="F14" sqref="F14"/>
    </sheetView>
  </sheetViews>
  <sheetFormatPr defaultRowHeight="14.4" x14ac:dyDescent="0.3"/>
  <cols>
    <col min="1" max="1" width="20.5546875" customWidth="1"/>
    <col min="2" max="2" width="54.33203125" customWidth="1"/>
    <col min="3" max="3" width="16.5546875" style="20" customWidth="1"/>
    <col min="4" max="4" width="15.44140625" style="20" customWidth="1"/>
    <col min="5" max="7" width="15.44140625" customWidth="1"/>
  </cols>
  <sheetData>
    <row r="1" spans="1:7" ht="39" customHeight="1" x14ac:dyDescent="0.3">
      <c r="A1" s="23" t="s">
        <v>73</v>
      </c>
      <c r="B1" s="23"/>
      <c r="C1" s="23"/>
      <c r="D1" s="23"/>
      <c r="E1" s="23"/>
      <c r="F1" s="23"/>
      <c r="G1" s="23"/>
    </row>
    <row r="3" spans="1:7" ht="60" x14ac:dyDescent="0.3">
      <c r="A3" s="1" t="s">
        <v>0</v>
      </c>
      <c r="B3" s="1" t="s">
        <v>1</v>
      </c>
      <c r="C3" s="13" t="s">
        <v>74</v>
      </c>
      <c r="D3" s="13" t="s">
        <v>75</v>
      </c>
      <c r="E3" s="1" t="s">
        <v>76</v>
      </c>
      <c r="F3" s="1" t="s">
        <v>77</v>
      </c>
      <c r="G3" s="1" t="s">
        <v>2</v>
      </c>
    </row>
    <row r="4" spans="1:7" x14ac:dyDescent="0.3">
      <c r="A4" s="1"/>
      <c r="B4" s="2" t="s">
        <v>3</v>
      </c>
      <c r="C4" s="14">
        <f>C5+C32</f>
        <v>2293932</v>
      </c>
      <c r="D4" s="14">
        <f>D5+D32</f>
        <v>1662634</v>
      </c>
      <c r="E4" s="22">
        <f>D4/C4%</f>
        <v>72.479655020288305</v>
      </c>
      <c r="F4" s="14">
        <f>F5+F32</f>
        <v>1829039</v>
      </c>
      <c r="G4" s="8">
        <f>D4/F4%</f>
        <v>90.902052935995357</v>
      </c>
    </row>
    <row r="5" spans="1:7" x14ac:dyDescent="0.3">
      <c r="A5" s="3" t="s">
        <v>4</v>
      </c>
      <c r="B5" s="2" t="s">
        <v>5</v>
      </c>
      <c r="C5" s="14">
        <f>C6+C25</f>
        <v>603001</v>
      </c>
      <c r="D5" s="14">
        <f>D6+D25</f>
        <v>444866</v>
      </c>
      <c r="E5" s="22">
        <f t="shared" ref="E5:E36" si="0">D5/C5%</f>
        <v>73.77533370591425</v>
      </c>
      <c r="F5" s="14">
        <f>F6+F25</f>
        <v>447539</v>
      </c>
      <c r="G5" s="8">
        <f t="shared" ref="G5:G41" si="1">D5/F5%</f>
        <v>99.402733616511625</v>
      </c>
    </row>
    <row r="6" spans="1:7" x14ac:dyDescent="0.3">
      <c r="A6" s="3"/>
      <c r="B6" s="10" t="s">
        <v>6</v>
      </c>
      <c r="C6" s="11">
        <f>C7+C9+C11+C17+C20+C24</f>
        <v>562694</v>
      </c>
      <c r="D6" s="11">
        <f>D7+D9+D11+D17+D20+D24+D16</f>
        <v>401061</v>
      </c>
      <c r="E6" s="12">
        <f t="shared" si="0"/>
        <v>71.275151325587274</v>
      </c>
      <c r="F6" s="11">
        <f>F7+F9+F11+F17+F20+F24</f>
        <v>413240</v>
      </c>
      <c r="G6" s="12">
        <f t="shared" si="1"/>
        <v>97.052802245668389</v>
      </c>
    </row>
    <row r="7" spans="1:7" x14ac:dyDescent="0.3">
      <c r="A7" s="3" t="s">
        <v>7</v>
      </c>
      <c r="B7" s="2" t="s">
        <v>8</v>
      </c>
      <c r="C7" s="14">
        <f>C8</f>
        <v>431008</v>
      </c>
      <c r="D7" s="14">
        <f>D8</f>
        <v>320801</v>
      </c>
      <c r="E7" s="8">
        <f t="shared" si="0"/>
        <v>74.430405004083454</v>
      </c>
      <c r="F7" s="14">
        <f>F8</f>
        <v>301756</v>
      </c>
      <c r="G7" s="8">
        <f t="shared" si="1"/>
        <v>106.31139066000345</v>
      </c>
    </row>
    <row r="8" spans="1:7" x14ac:dyDescent="0.3">
      <c r="A8" s="1" t="s">
        <v>9</v>
      </c>
      <c r="B8" s="4" t="s">
        <v>10</v>
      </c>
      <c r="C8" s="15">
        <v>431008</v>
      </c>
      <c r="D8" s="17">
        <v>320801</v>
      </c>
      <c r="E8" s="9">
        <f t="shared" si="0"/>
        <v>74.430405004083454</v>
      </c>
      <c r="F8" s="17">
        <v>301756</v>
      </c>
      <c r="G8" s="9">
        <f t="shared" si="1"/>
        <v>106.31139066000345</v>
      </c>
    </row>
    <row r="9" spans="1:7" ht="22.8" x14ac:dyDescent="0.3">
      <c r="A9" s="3" t="s">
        <v>11</v>
      </c>
      <c r="B9" s="2" t="s">
        <v>12</v>
      </c>
      <c r="C9" s="14">
        <f>C10</f>
        <v>39764</v>
      </c>
      <c r="D9" s="14">
        <f>D10</f>
        <v>29502</v>
      </c>
      <c r="E9" s="8">
        <f t="shared" si="0"/>
        <v>74.192737149180161</v>
      </c>
      <c r="F9" s="14">
        <f>F10</f>
        <v>30703</v>
      </c>
      <c r="G9" s="8">
        <f t="shared" si="1"/>
        <v>96.088330130606138</v>
      </c>
    </row>
    <row r="10" spans="1:7" ht="24" x14ac:dyDescent="0.3">
      <c r="A10" s="1" t="s">
        <v>13</v>
      </c>
      <c r="B10" s="4" t="s">
        <v>14</v>
      </c>
      <c r="C10" s="15">
        <v>39764</v>
      </c>
      <c r="D10" s="15">
        <v>29502</v>
      </c>
      <c r="E10" s="9">
        <f t="shared" si="0"/>
        <v>74.192737149180161</v>
      </c>
      <c r="F10" s="15">
        <v>30703</v>
      </c>
      <c r="G10" s="9">
        <f t="shared" si="1"/>
        <v>96.088330130606138</v>
      </c>
    </row>
    <row r="11" spans="1:7" x14ac:dyDescent="0.3">
      <c r="A11" s="3" t="s">
        <v>15</v>
      </c>
      <c r="B11" s="2" t="s">
        <v>16</v>
      </c>
      <c r="C11" s="14">
        <f>SUM(C12:C15)</f>
        <v>30161</v>
      </c>
      <c r="D11" s="14">
        <f>SUM(D12:D15)</f>
        <v>21691</v>
      </c>
      <c r="E11" s="8">
        <f t="shared" si="0"/>
        <v>71.917376744802894</v>
      </c>
      <c r="F11" s="14">
        <f>SUM(F12:F15)</f>
        <v>22715</v>
      </c>
      <c r="G11" s="8">
        <f t="shared" si="1"/>
        <v>95.491965661457186</v>
      </c>
    </row>
    <row r="12" spans="1:7" ht="24" x14ac:dyDescent="0.3">
      <c r="A12" s="1" t="s">
        <v>17</v>
      </c>
      <c r="B12" s="4" t="s">
        <v>18</v>
      </c>
      <c r="C12" s="15">
        <v>24400</v>
      </c>
      <c r="D12" s="17">
        <v>18433</v>
      </c>
      <c r="E12" s="9">
        <f t="shared" si="0"/>
        <v>75.545081967213122</v>
      </c>
      <c r="F12" s="17">
        <v>19090</v>
      </c>
      <c r="G12" s="9">
        <f t="shared" si="1"/>
        <v>96.558407543216347</v>
      </c>
    </row>
    <row r="13" spans="1:7" ht="20.25" customHeight="1" x14ac:dyDescent="0.3">
      <c r="A13" s="1" t="s">
        <v>64</v>
      </c>
      <c r="B13" s="4" t="s">
        <v>63</v>
      </c>
      <c r="C13" s="15"/>
      <c r="D13" s="17">
        <v>-103</v>
      </c>
      <c r="E13" s="9"/>
      <c r="F13" s="17">
        <v>43</v>
      </c>
      <c r="G13" s="9">
        <f t="shared" si="1"/>
        <v>-239.53488372093022</v>
      </c>
    </row>
    <row r="14" spans="1:7" ht="25.5" customHeight="1" x14ac:dyDescent="0.3">
      <c r="A14" s="1" t="s">
        <v>66</v>
      </c>
      <c r="B14" s="4" t="s">
        <v>65</v>
      </c>
      <c r="C14" s="15"/>
      <c r="D14" s="17">
        <v>0</v>
      </c>
      <c r="E14" s="9"/>
      <c r="F14" s="17">
        <v>-117</v>
      </c>
      <c r="G14" s="9"/>
    </row>
    <row r="15" spans="1:7" ht="31.5" customHeight="1" x14ac:dyDescent="0.3">
      <c r="A15" s="1" t="s">
        <v>68</v>
      </c>
      <c r="B15" s="4" t="s">
        <v>67</v>
      </c>
      <c r="C15" s="15">
        <v>5761</v>
      </c>
      <c r="D15" s="17">
        <v>3361</v>
      </c>
      <c r="E15" s="9">
        <f t="shared" si="0"/>
        <v>58.340565873980211</v>
      </c>
      <c r="F15" s="17">
        <v>3699</v>
      </c>
      <c r="G15" s="9">
        <f t="shared" si="1"/>
        <v>90.862395241957287</v>
      </c>
    </row>
    <row r="16" spans="1:7" ht="31.5" customHeight="1" x14ac:dyDescent="0.3">
      <c r="A16" s="1" t="s">
        <v>78</v>
      </c>
      <c r="B16" s="4" t="s">
        <v>79</v>
      </c>
      <c r="C16" s="15"/>
      <c r="D16" s="17">
        <v>55</v>
      </c>
      <c r="E16" s="9"/>
      <c r="F16" s="17"/>
      <c r="G16" s="9"/>
    </row>
    <row r="17" spans="1:7" x14ac:dyDescent="0.3">
      <c r="A17" s="3" t="s">
        <v>19</v>
      </c>
      <c r="B17" s="2" t="s">
        <v>20</v>
      </c>
      <c r="C17" s="14">
        <f>C18+C19</f>
        <v>57391</v>
      </c>
      <c r="D17" s="14">
        <f>D18+D19</f>
        <v>26149</v>
      </c>
      <c r="E17" s="8">
        <f t="shared" si="0"/>
        <v>45.562893136554514</v>
      </c>
      <c r="F17" s="14">
        <f>F18+F19</f>
        <v>55002</v>
      </c>
      <c r="G17" s="8">
        <f t="shared" si="1"/>
        <v>47.541907566997565</v>
      </c>
    </row>
    <row r="18" spans="1:7" x14ac:dyDescent="0.3">
      <c r="A18" s="1" t="s">
        <v>60</v>
      </c>
      <c r="B18" s="4" t="s">
        <v>59</v>
      </c>
      <c r="C18" s="15">
        <v>12228</v>
      </c>
      <c r="D18" s="17">
        <v>1999</v>
      </c>
      <c r="E18" s="9">
        <f t="shared" si="0"/>
        <v>16.347726529277068</v>
      </c>
      <c r="F18" s="17">
        <v>1655</v>
      </c>
      <c r="G18" s="9">
        <f t="shared" si="1"/>
        <v>120.78549848942598</v>
      </c>
    </row>
    <row r="19" spans="1:7" x14ac:dyDescent="0.3">
      <c r="A19" s="1" t="s">
        <v>62</v>
      </c>
      <c r="B19" s="4" t="s">
        <v>61</v>
      </c>
      <c r="C19" s="15">
        <v>45163</v>
      </c>
      <c r="D19" s="15">
        <v>24150</v>
      </c>
      <c r="E19" s="9">
        <f t="shared" si="0"/>
        <v>53.472975665921219</v>
      </c>
      <c r="F19" s="15">
        <v>53347</v>
      </c>
      <c r="G19" s="9">
        <f t="shared" si="1"/>
        <v>45.269649652276598</v>
      </c>
    </row>
    <row r="20" spans="1:7" ht="22.8" hidden="1" x14ac:dyDescent="0.3">
      <c r="A20" s="3" t="s">
        <v>21</v>
      </c>
      <c r="B20" s="2" t="s">
        <v>22</v>
      </c>
      <c r="C20" s="14">
        <v>0</v>
      </c>
      <c r="D20" s="14">
        <v>0</v>
      </c>
      <c r="E20" s="8">
        <v>0</v>
      </c>
      <c r="F20" s="14">
        <v>0</v>
      </c>
      <c r="G20" s="8">
        <v>0</v>
      </c>
    </row>
    <row r="21" spans="1:7" hidden="1" x14ac:dyDescent="0.3">
      <c r="A21" s="1" t="s">
        <v>23</v>
      </c>
      <c r="B21" s="4" t="s">
        <v>24</v>
      </c>
      <c r="C21" s="15">
        <v>0</v>
      </c>
      <c r="D21" s="17">
        <v>0</v>
      </c>
      <c r="E21" s="8" t="e">
        <f t="shared" si="0"/>
        <v>#DIV/0!</v>
      </c>
      <c r="F21" s="17">
        <v>0</v>
      </c>
      <c r="G21" s="8" t="e">
        <f t="shared" si="1"/>
        <v>#DIV/0!</v>
      </c>
    </row>
    <row r="22" spans="1:7" ht="24" hidden="1" x14ac:dyDescent="0.3">
      <c r="A22" s="1" t="s">
        <v>25</v>
      </c>
      <c r="B22" s="4" t="s">
        <v>26</v>
      </c>
      <c r="C22" s="15">
        <v>0</v>
      </c>
      <c r="D22" s="17">
        <v>0</v>
      </c>
      <c r="E22" s="8" t="e">
        <f t="shared" si="0"/>
        <v>#DIV/0!</v>
      </c>
      <c r="F22" s="17">
        <v>0</v>
      </c>
      <c r="G22" s="8" t="e">
        <f t="shared" si="1"/>
        <v>#DIV/0!</v>
      </c>
    </row>
    <row r="23" spans="1:7" ht="24" hidden="1" x14ac:dyDescent="0.3">
      <c r="A23" s="1" t="s">
        <v>27</v>
      </c>
      <c r="B23" s="4" t="s">
        <v>28</v>
      </c>
      <c r="C23" s="11">
        <v>0</v>
      </c>
      <c r="D23" s="21">
        <v>0</v>
      </c>
      <c r="E23" s="8" t="e">
        <f t="shared" si="0"/>
        <v>#DIV/0!</v>
      </c>
      <c r="F23" s="21">
        <v>0</v>
      </c>
      <c r="G23" s="8" t="e">
        <f t="shared" si="1"/>
        <v>#DIV/0!</v>
      </c>
    </row>
    <row r="24" spans="1:7" x14ac:dyDescent="0.3">
      <c r="A24" s="3" t="s">
        <v>29</v>
      </c>
      <c r="B24" s="2" t="s">
        <v>30</v>
      </c>
      <c r="C24" s="14">
        <v>4370</v>
      </c>
      <c r="D24" s="16">
        <v>2863</v>
      </c>
      <c r="E24" s="8">
        <f t="shared" si="0"/>
        <v>65.514874141876419</v>
      </c>
      <c r="F24" s="16">
        <v>3064</v>
      </c>
      <c r="G24" s="8">
        <f t="shared" si="1"/>
        <v>93.43994778067885</v>
      </c>
    </row>
    <row r="25" spans="1:7" x14ac:dyDescent="0.3">
      <c r="A25" s="1"/>
      <c r="B25" s="10" t="s">
        <v>31</v>
      </c>
      <c r="C25" s="11">
        <f>SUM(C26:C31)</f>
        <v>40307</v>
      </c>
      <c r="D25" s="11">
        <f>SUM(D26:D31)</f>
        <v>43805</v>
      </c>
      <c r="E25" s="12">
        <f t="shared" si="0"/>
        <v>108.67839333118317</v>
      </c>
      <c r="F25" s="11">
        <f>SUM(F26:F31)</f>
        <v>34299</v>
      </c>
      <c r="G25" s="12">
        <f t="shared" si="1"/>
        <v>127.7150937345112</v>
      </c>
    </row>
    <row r="26" spans="1:7" ht="34.200000000000003" x14ac:dyDescent="0.3">
      <c r="A26" s="3" t="s">
        <v>32</v>
      </c>
      <c r="B26" s="2" t="s">
        <v>33</v>
      </c>
      <c r="C26" s="14">
        <v>25569</v>
      </c>
      <c r="D26" s="16">
        <v>21491</v>
      </c>
      <c r="E26" s="8">
        <f t="shared" si="0"/>
        <v>84.050999256912675</v>
      </c>
      <c r="F26" s="16">
        <v>17898</v>
      </c>
      <c r="G26" s="8">
        <f t="shared" si="1"/>
        <v>120.07486870041346</v>
      </c>
    </row>
    <row r="27" spans="1:7" x14ac:dyDescent="0.3">
      <c r="A27" s="3" t="s">
        <v>34</v>
      </c>
      <c r="B27" s="2" t="s">
        <v>35</v>
      </c>
      <c r="C27" s="14">
        <v>516</v>
      </c>
      <c r="D27" s="16">
        <v>239</v>
      </c>
      <c r="E27" s="8">
        <f t="shared" si="0"/>
        <v>46.31782945736434</v>
      </c>
      <c r="F27" s="16">
        <v>540</v>
      </c>
      <c r="G27" s="8">
        <f t="shared" si="1"/>
        <v>44.25925925925926</v>
      </c>
    </row>
    <row r="28" spans="1:7" ht="22.8" x14ac:dyDescent="0.3">
      <c r="A28" s="3" t="s">
        <v>36</v>
      </c>
      <c r="B28" s="2" t="s">
        <v>37</v>
      </c>
      <c r="C28" s="14">
        <v>2712</v>
      </c>
      <c r="D28" s="16">
        <v>4890</v>
      </c>
      <c r="E28" s="8">
        <f t="shared" si="0"/>
        <v>180.30973451327432</v>
      </c>
      <c r="F28" s="16">
        <v>2040</v>
      </c>
      <c r="G28" s="8">
        <f t="shared" si="1"/>
        <v>239.70588235294119</v>
      </c>
    </row>
    <row r="29" spans="1:7" ht="22.8" x14ac:dyDescent="0.3">
      <c r="A29" s="3" t="s">
        <v>38</v>
      </c>
      <c r="B29" s="2" t="s">
        <v>39</v>
      </c>
      <c r="C29" s="14">
        <v>8500</v>
      </c>
      <c r="D29" s="16">
        <v>8952</v>
      </c>
      <c r="E29" s="8">
        <f t="shared" si="0"/>
        <v>105.31764705882352</v>
      </c>
      <c r="F29" s="16">
        <v>11490</v>
      </c>
      <c r="G29" s="8">
        <f t="shared" si="1"/>
        <v>77.911227154046998</v>
      </c>
    </row>
    <row r="30" spans="1:7" x14ac:dyDescent="0.3">
      <c r="A30" s="3" t="s">
        <v>40</v>
      </c>
      <c r="B30" s="2" t="s">
        <v>41</v>
      </c>
      <c r="C30" s="14">
        <v>3000</v>
      </c>
      <c r="D30" s="16">
        <v>5453</v>
      </c>
      <c r="E30" s="8">
        <f t="shared" si="0"/>
        <v>181.76666666666668</v>
      </c>
      <c r="F30" s="16">
        <v>2319</v>
      </c>
      <c r="G30" s="8">
        <f t="shared" si="1"/>
        <v>235.14445881845623</v>
      </c>
    </row>
    <row r="31" spans="1:7" x14ac:dyDescent="0.3">
      <c r="A31" s="3" t="s">
        <v>42</v>
      </c>
      <c r="B31" s="5" t="s">
        <v>43</v>
      </c>
      <c r="C31" s="16">
        <v>10</v>
      </c>
      <c r="D31" s="16">
        <v>2780</v>
      </c>
      <c r="E31" s="8">
        <f t="shared" si="0"/>
        <v>27800</v>
      </c>
      <c r="F31" s="16">
        <v>12</v>
      </c>
      <c r="G31" s="8">
        <f t="shared" si="1"/>
        <v>23166.666666666668</v>
      </c>
    </row>
    <row r="32" spans="1:7" x14ac:dyDescent="0.3">
      <c r="A32" s="3" t="s">
        <v>44</v>
      </c>
      <c r="B32" s="2" t="s">
        <v>45</v>
      </c>
      <c r="C32" s="16">
        <f>C33+C40+C41</f>
        <v>1690931</v>
      </c>
      <c r="D32" s="16">
        <f>D33+D40+D41</f>
        <v>1217768</v>
      </c>
      <c r="E32" s="8">
        <f t="shared" si="0"/>
        <v>72.017604503081429</v>
      </c>
      <c r="F32" s="16">
        <f>F33+F40+F41</f>
        <v>1381500</v>
      </c>
      <c r="G32" s="8">
        <f t="shared" si="1"/>
        <v>88.148244661599705</v>
      </c>
    </row>
    <row r="33" spans="1:7" ht="22.8" x14ac:dyDescent="0.3">
      <c r="A33" s="3" t="s">
        <v>46</v>
      </c>
      <c r="B33" s="2" t="s">
        <v>47</v>
      </c>
      <c r="C33" s="16">
        <f>C35+C36+C37+C34+C38</f>
        <v>1690931</v>
      </c>
      <c r="D33" s="16">
        <f>D35+D36+D37+D34+D38</f>
        <v>1219761</v>
      </c>
      <c r="E33" s="8">
        <f t="shared" si="0"/>
        <v>72.135468567315868</v>
      </c>
      <c r="F33" s="16">
        <f>F35+F36+F37+F34+F38</f>
        <v>1385637</v>
      </c>
      <c r="G33" s="8">
        <f t="shared" si="1"/>
        <v>88.02889934376752</v>
      </c>
    </row>
    <row r="34" spans="1:7" x14ac:dyDescent="0.3">
      <c r="A34" s="1" t="s">
        <v>69</v>
      </c>
      <c r="B34" s="4" t="s">
        <v>48</v>
      </c>
      <c r="C34" s="17">
        <v>871425</v>
      </c>
      <c r="D34" s="17">
        <v>653569</v>
      </c>
      <c r="E34" s="9">
        <f t="shared" si="0"/>
        <v>75.000028688642161</v>
      </c>
      <c r="F34" s="17">
        <v>743909</v>
      </c>
      <c r="G34" s="9">
        <f t="shared" si="1"/>
        <v>87.856041531961566</v>
      </c>
    </row>
    <row r="35" spans="1:7" ht="24" x14ac:dyDescent="0.3">
      <c r="A35" s="1" t="s">
        <v>70</v>
      </c>
      <c r="B35" s="4" t="s">
        <v>49</v>
      </c>
      <c r="C35" s="17">
        <v>418984</v>
      </c>
      <c r="D35" s="17">
        <v>260857</v>
      </c>
      <c r="E35" s="9">
        <f t="shared" si="0"/>
        <v>62.259418020735872</v>
      </c>
      <c r="F35" s="17">
        <v>305594</v>
      </c>
      <c r="G35" s="9">
        <f t="shared" si="1"/>
        <v>85.360641897419455</v>
      </c>
    </row>
    <row r="36" spans="1:7" x14ac:dyDescent="0.3">
      <c r="A36" s="1" t="s">
        <v>71</v>
      </c>
      <c r="B36" s="4" t="s">
        <v>50</v>
      </c>
      <c r="C36" s="17">
        <v>377057</v>
      </c>
      <c r="D36" s="17">
        <v>282219</v>
      </c>
      <c r="E36" s="9">
        <f t="shared" si="0"/>
        <v>74.847834677515593</v>
      </c>
      <c r="F36" s="17">
        <v>332018</v>
      </c>
      <c r="G36" s="9">
        <f t="shared" si="1"/>
        <v>85.001114397412195</v>
      </c>
    </row>
    <row r="37" spans="1:7" hidden="1" x14ac:dyDescent="0.3">
      <c r="A37" s="1" t="s">
        <v>51</v>
      </c>
      <c r="B37" s="4" t="s">
        <v>52</v>
      </c>
      <c r="C37" s="17"/>
      <c r="D37" s="17"/>
      <c r="E37" s="9">
        <v>0</v>
      </c>
      <c r="F37" s="17"/>
      <c r="G37" s="9">
        <v>0</v>
      </c>
    </row>
    <row r="38" spans="1:7" x14ac:dyDescent="0.3">
      <c r="A38" s="1" t="s">
        <v>72</v>
      </c>
      <c r="B38" s="4" t="s">
        <v>52</v>
      </c>
      <c r="C38" s="17">
        <v>23465</v>
      </c>
      <c r="D38" s="17">
        <v>23116</v>
      </c>
      <c r="E38" s="9"/>
      <c r="F38" s="17">
        <v>4116</v>
      </c>
      <c r="G38" s="9"/>
    </row>
    <row r="39" spans="1:7" ht="48" hidden="1" x14ac:dyDescent="0.3">
      <c r="A39" s="1" t="s">
        <v>53</v>
      </c>
      <c r="B39" s="4" t="s">
        <v>54</v>
      </c>
      <c r="C39" s="17">
        <v>0</v>
      </c>
      <c r="D39" s="21">
        <v>0</v>
      </c>
      <c r="E39" s="8"/>
      <c r="F39" s="21">
        <v>0</v>
      </c>
      <c r="G39" s="8"/>
    </row>
    <row r="40" spans="1:7" ht="68.400000000000006" x14ac:dyDescent="0.3">
      <c r="A40" s="3" t="s">
        <v>55</v>
      </c>
      <c r="B40" s="2" t="s">
        <v>56</v>
      </c>
      <c r="C40" s="18">
        <v>0</v>
      </c>
      <c r="D40" s="16"/>
      <c r="E40" s="8"/>
      <c r="F40" s="16">
        <v>2</v>
      </c>
      <c r="G40" s="8">
        <f t="shared" si="1"/>
        <v>0</v>
      </c>
    </row>
    <row r="41" spans="1:7" ht="34.200000000000003" x14ac:dyDescent="0.3">
      <c r="A41" s="3" t="s">
        <v>57</v>
      </c>
      <c r="B41" s="2" t="s">
        <v>58</v>
      </c>
      <c r="C41" s="18">
        <v>0</v>
      </c>
      <c r="D41" s="16">
        <v>-1993</v>
      </c>
      <c r="E41" s="8"/>
      <c r="F41" s="16">
        <v>-4139</v>
      </c>
      <c r="G41" s="8">
        <f t="shared" si="1"/>
        <v>48.151727470403479</v>
      </c>
    </row>
    <row r="43" spans="1:7" x14ac:dyDescent="0.3">
      <c r="A43" s="6"/>
      <c r="C43" s="19"/>
      <c r="D43" s="19"/>
      <c r="E43" s="7"/>
      <c r="F43" s="7"/>
      <c r="G43" s="7"/>
    </row>
    <row r="44" spans="1:7" x14ac:dyDescent="0.3">
      <c r="C44" s="19"/>
      <c r="D44" s="19"/>
      <c r="E44" s="7"/>
      <c r="F44" s="7"/>
      <c r="G44" s="7"/>
    </row>
    <row r="45" spans="1:7" x14ac:dyDescent="0.3">
      <c r="C45" s="19"/>
      <c r="D45" s="19"/>
      <c r="E45" s="7"/>
      <c r="F45" s="7"/>
      <c r="G45" s="7"/>
    </row>
    <row r="46" spans="1:7" x14ac:dyDescent="0.3">
      <c r="C46" s="19"/>
      <c r="D46" s="19"/>
      <c r="E46" s="7"/>
      <c r="F46" s="7"/>
      <c r="G46" s="7"/>
    </row>
  </sheetData>
  <mergeCells count="1">
    <mergeCell ref="A1:G1"/>
  </mergeCells>
  <pageMargins left="0.39370078740157483" right="0.35433070866141736" top="0.74803149606299213" bottom="0.7480314960629921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OKSANA</cp:lastModifiedBy>
  <cp:lastPrinted>2022-07-13T13:38:12Z</cp:lastPrinted>
  <dcterms:created xsi:type="dcterms:W3CDTF">2017-12-11T14:03:53Z</dcterms:created>
  <dcterms:modified xsi:type="dcterms:W3CDTF">2023-10-02T13:50:52Z</dcterms:modified>
</cp:coreProperties>
</file>